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tabRatio="367" activeTab="0"/>
  </bookViews>
  <sheets>
    <sheet name="競技番号別エントリー数のクロス集計(クラス別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<sst xmlns="http://schemas.openxmlformats.org/spreadsheetml/2006/main" count="164" uniqueCount="46">
  <si>
    <t>男子</t>
  </si>
  <si>
    <t xml:space="preserve"> 200m</t>
  </si>
  <si>
    <t>タイム決勝</t>
  </si>
  <si>
    <t>女子</t>
  </si>
  <si>
    <t xml:space="preserve"> 400m</t>
  </si>
  <si>
    <t>自由形</t>
  </si>
  <si>
    <t>バタフライ</t>
  </si>
  <si>
    <t>背泳ぎ</t>
  </si>
  <si>
    <t xml:space="preserve"> 100m</t>
  </si>
  <si>
    <t>平泳ぎ</t>
  </si>
  <si>
    <t>個人メドレー</t>
  </si>
  <si>
    <t>No.</t>
  </si>
  <si>
    <t>組数</t>
  </si>
  <si>
    <t>開始時刻</t>
  </si>
  <si>
    <t>種目時間</t>
  </si>
  <si>
    <t>組間時間</t>
  </si>
  <si>
    <t>エントリータイム</t>
  </si>
  <si>
    <t>エントリータイム</t>
  </si>
  <si>
    <t>実績</t>
  </si>
  <si>
    <t>プロ</t>
  </si>
  <si>
    <t>計算</t>
  </si>
  <si>
    <t>合計</t>
  </si>
  <si>
    <t>個人</t>
  </si>
  <si>
    <t>予選
タイム決勝</t>
  </si>
  <si>
    <t>背泳ぎ以外</t>
  </si>
  <si>
    <t>選手紹介なし、オーバーザトップ</t>
  </si>
  <si>
    <t>背泳ぎ</t>
  </si>
  <si>
    <t>選手紹介なし</t>
  </si>
  <si>
    <t>決勝</t>
  </si>
  <si>
    <t>結果通告＋選手入場+コール</t>
  </si>
  <si>
    <t>タイム決勝</t>
  </si>
  <si>
    <t>結果通告はレース中</t>
  </si>
  <si>
    <t xml:space="preserve"> 1500m</t>
  </si>
  <si>
    <t xml:space="preserve"> 800m</t>
  </si>
  <si>
    <t xml:space="preserve"> 50m</t>
  </si>
  <si>
    <t xml:space="preserve"> 50m</t>
  </si>
  <si>
    <t xml:space="preserve"> 50m</t>
  </si>
  <si>
    <t>種　　　目</t>
  </si>
  <si>
    <t>競技終了予定</t>
  </si>
  <si>
    <t>プログラム№１２終了後昼休憩とする。</t>
  </si>
  <si>
    <t>№</t>
  </si>
  <si>
    <t>競　　技　　順　　序</t>
  </si>
  <si>
    <t>組　数</t>
  </si>
  <si>
    <t>時　間</t>
  </si>
  <si>
    <t>備　　考</t>
  </si>
  <si>
    <t>開会式　午前９時１０分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</si>
</sst>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h:mm:ss;@"/>
  </numFmts>
  <fonts count="4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9"/>
      <name val="ＭＳ Ｐ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2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0" fontId="3" fillId="0" borderId="19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6" fontId="3" fillId="34" borderId="17" xfId="0" applyNumberFormat="1" applyFont="1" applyFill="1" applyBorder="1" applyAlignment="1">
      <alignment horizontal="center" vertical="center"/>
    </xf>
    <xf numFmtId="186" fontId="3" fillId="33" borderId="15" xfId="0" applyNumberFormat="1" applyFont="1" applyFill="1" applyBorder="1" applyAlignment="1">
      <alignment horizontal="center" vertical="center"/>
    </xf>
    <xf numFmtId="186" fontId="3" fillId="0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0" fontId="3" fillId="0" borderId="22" xfId="0" applyNumberFormat="1" applyFont="1" applyFill="1" applyBorder="1" applyAlignment="1">
      <alignment horizontal="center" vertical="center"/>
    </xf>
    <xf numFmtId="20" fontId="3" fillId="33" borderId="22" xfId="0" applyNumberFormat="1" applyFont="1" applyFill="1" applyBorder="1" applyAlignment="1">
      <alignment horizontal="center" vertical="center"/>
    </xf>
    <xf numFmtId="186" fontId="3" fillId="33" borderId="23" xfId="0" applyNumberFormat="1" applyFont="1" applyFill="1" applyBorder="1" applyAlignment="1">
      <alignment horizontal="center" vertical="center"/>
    </xf>
    <xf numFmtId="186" fontId="3" fillId="35" borderId="17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/>
    </xf>
    <xf numFmtId="186" fontId="3" fillId="0" borderId="15" xfId="0" applyNumberFormat="1" applyFont="1" applyFill="1" applyBorder="1" applyAlignment="1">
      <alignment horizontal="center" vertical="center"/>
    </xf>
    <xf numFmtId="20" fontId="3" fillId="0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33" borderId="25" xfId="0" applyNumberFormat="1" applyFont="1" applyFill="1" applyBorder="1" applyAlignment="1">
      <alignment horizontal="center" vertical="center"/>
    </xf>
    <xf numFmtId="186" fontId="3" fillId="33" borderId="26" xfId="0" applyNumberFormat="1" applyFont="1" applyFill="1" applyBorder="1" applyAlignment="1">
      <alignment horizontal="center" vertical="center"/>
    </xf>
    <xf numFmtId="186" fontId="3" fillId="33" borderId="27" xfId="0" applyNumberFormat="1" applyFont="1" applyFill="1" applyBorder="1" applyAlignment="1">
      <alignment horizontal="center" vertical="center"/>
    </xf>
    <xf numFmtId="186" fontId="3" fillId="33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186" fontId="3" fillId="34" borderId="2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6" fontId="3" fillId="35" borderId="20" xfId="0" applyNumberFormat="1" applyFont="1" applyFill="1" applyBorder="1" applyAlignment="1">
      <alignment vertical="center"/>
    </xf>
    <xf numFmtId="186" fontId="3" fillId="36" borderId="20" xfId="0" applyNumberFormat="1" applyFont="1" applyFill="1" applyBorder="1" applyAlignment="1">
      <alignment vertical="center"/>
    </xf>
    <xf numFmtId="186" fontId="3" fillId="37" borderId="20" xfId="0" applyNumberFormat="1" applyFont="1" applyFill="1" applyBorder="1" applyAlignment="1">
      <alignment vertical="center"/>
    </xf>
    <xf numFmtId="186" fontId="3" fillId="38" borderId="20" xfId="0" applyNumberFormat="1" applyFont="1" applyFill="1" applyBorder="1" applyAlignment="1">
      <alignment vertical="center"/>
    </xf>
    <xf numFmtId="186" fontId="3" fillId="39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2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right"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SheetLayoutView="15" workbookViewId="0" topLeftCell="A1">
      <selection activeCell="G37" sqref="G37:H37"/>
    </sheetView>
  </sheetViews>
  <sheetFormatPr defaultColWidth="9.00390625" defaultRowHeight="13.5" customHeight="1"/>
  <cols>
    <col min="1" max="1" width="5.625" style="47" customWidth="1"/>
    <col min="2" max="2" width="5.625" style="50" customWidth="1"/>
    <col min="3" max="3" width="7.50390625" style="48" bestFit="1" customWidth="1"/>
    <col min="4" max="4" width="7.50390625" style="48" customWidth="1"/>
    <col min="5" max="5" width="12.875" style="47" customWidth="1"/>
    <col min="6" max="6" width="13.50390625" style="50" customWidth="1"/>
    <col min="7" max="7" width="12.25390625" style="50" customWidth="1"/>
    <col min="8" max="8" width="10.375" style="50" customWidth="1"/>
    <col min="9" max="9" width="13.625" style="47" customWidth="1"/>
    <col min="10" max="16384" width="9.00390625" style="47" customWidth="1"/>
  </cols>
  <sheetData>
    <row r="1" spans="4:8" ht="22.5" customHeight="1">
      <c r="D1" s="63" t="s">
        <v>41</v>
      </c>
      <c r="E1" s="63"/>
      <c r="F1" s="63"/>
      <c r="G1" s="63"/>
      <c r="H1" s="63"/>
    </row>
    <row r="2" spans="4:8" ht="22.5" customHeight="1">
      <c r="D2" s="63"/>
      <c r="E2" s="63"/>
      <c r="F2" s="63"/>
      <c r="G2" s="63"/>
      <c r="H2" s="63"/>
    </row>
    <row r="3" spans="7:9" ht="32.25" customHeight="1">
      <c r="G3" s="64" t="s">
        <v>45</v>
      </c>
      <c r="H3" s="64"/>
      <c r="I3" s="64"/>
    </row>
    <row r="4" spans="2:9" ht="22.5" customHeight="1">
      <c r="B4" s="51" t="s">
        <v>40</v>
      </c>
      <c r="C4" s="60" t="s">
        <v>37</v>
      </c>
      <c r="D4" s="60"/>
      <c r="E4" s="60"/>
      <c r="F4" s="60"/>
      <c r="G4" s="51" t="s">
        <v>42</v>
      </c>
      <c r="H4" s="51" t="s">
        <v>43</v>
      </c>
      <c r="I4" s="51" t="s">
        <v>44</v>
      </c>
    </row>
    <row r="5" spans="2:9" s="49" customFormat="1" ht="22.5" customHeight="1">
      <c r="B5" s="53">
        <v>1</v>
      </c>
      <c r="C5" s="54" t="s">
        <v>0</v>
      </c>
      <c r="D5" s="58" t="s">
        <v>4</v>
      </c>
      <c r="E5" s="57" t="s">
        <v>5</v>
      </c>
      <c r="F5" s="53" t="s">
        <v>2</v>
      </c>
      <c r="G5" s="53">
        <v>6</v>
      </c>
      <c r="H5" s="55">
        <f>Sheet1!D3</f>
        <v>0.3923611111111111</v>
      </c>
      <c r="I5" s="52"/>
    </row>
    <row r="6" spans="2:9" ht="22.5" customHeight="1">
      <c r="B6" s="53">
        <v>2</v>
      </c>
      <c r="C6" s="54" t="s">
        <v>3</v>
      </c>
      <c r="D6" s="58" t="s">
        <v>4</v>
      </c>
      <c r="E6" s="57" t="s">
        <v>5</v>
      </c>
      <c r="F6" s="53" t="s">
        <v>2</v>
      </c>
      <c r="G6" s="53">
        <v>2</v>
      </c>
      <c r="H6" s="56">
        <f>Sheet1!D4</f>
        <v>0.4142939814814815</v>
      </c>
      <c r="I6" s="52"/>
    </row>
    <row r="7" spans="2:9" ht="22.5" customHeight="1">
      <c r="B7" s="53">
        <v>3</v>
      </c>
      <c r="C7" s="54" t="s">
        <v>0</v>
      </c>
      <c r="D7" s="58" t="s">
        <v>4</v>
      </c>
      <c r="E7" s="57" t="s">
        <v>10</v>
      </c>
      <c r="F7" s="53" t="s">
        <v>2</v>
      </c>
      <c r="G7" s="53">
        <v>3</v>
      </c>
      <c r="H7" s="55">
        <f>Sheet1!D5</f>
        <v>0.4217013888888889</v>
      </c>
      <c r="I7" s="52"/>
    </row>
    <row r="8" spans="2:9" ht="22.5" customHeight="1">
      <c r="B8" s="53">
        <v>4</v>
      </c>
      <c r="C8" s="54" t="s">
        <v>3</v>
      </c>
      <c r="D8" s="58" t="s">
        <v>4</v>
      </c>
      <c r="E8" s="57" t="s">
        <v>10</v>
      </c>
      <c r="F8" s="53" t="s">
        <v>2</v>
      </c>
      <c r="G8" s="53">
        <v>1</v>
      </c>
      <c r="H8" s="56">
        <f>Sheet1!D6</f>
        <v>0.43401620370370375</v>
      </c>
      <c r="I8" s="52"/>
    </row>
    <row r="9" spans="2:9" ht="22.5" customHeight="1">
      <c r="B9" s="53">
        <v>5</v>
      </c>
      <c r="C9" s="54" t="s">
        <v>0</v>
      </c>
      <c r="D9" s="58" t="s">
        <v>1</v>
      </c>
      <c r="E9" s="57" t="s">
        <v>9</v>
      </c>
      <c r="F9" s="53" t="s">
        <v>2</v>
      </c>
      <c r="G9" s="53">
        <v>3</v>
      </c>
      <c r="H9" s="55">
        <f>Sheet1!D7</f>
        <v>0.4381481481481482</v>
      </c>
      <c r="I9" s="52"/>
    </row>
    <row r="10" spans="2:9" ht="22.5" customHeight="1">
      <c r="B10" s="53">
        <v>6</v>
      </c>
      <c r="C10" s="54" t="s">
        <v>3</v>
      </c>
      <c r="D10" s="58" t="s">
        <v>1</v>
      </c>
      <c r="E10" s="57" t="s">
        <v>9</v>
      </c>
      <c r="F10" s="53" t="s">
        <v>2</v>
      </c>
      <c r="G10" s="53">
        <v>2</v>
      </c>
      <c r="H10" s="56">
        <f>Sheet1!D8</f>
        <v>0.4451273148148148</v>
      </c>
      <c r="I10" s="52"/>
    </row>
    <row r="11" spans="2:9" ht="22.5" customHeight="1">
      <c r="B11" s="53">
        <v>7</v>
      </c>
      <c r="C11" s="54" t="s">
        <v>0</v>
      </c>
      <c r="D11" s="58" t="s">
        <v>1</v>
      </c>
      <c r="E11" s="57" t="s">
        <v>6</v>
      </c>
      <c r="F11" s="53" t="s">
        <v>2</v>
      </c>
      <c r="G11" s="53">
        <v>2</v>
      </c>
      <c r="H11" s="55">
        <f>Sheet1!D9</f>
        <v>0.4501388888888889</v>
      </c>
      <c r="I11" s="52"/>
    </row>
    <row r="12" spans="2:9" ht="22.5" customHeight="1">
      <c r="B12" s="53">
        <v>8</v>
      </c>
      <c r="C12" s="54" t="s">
        <v>3</v>
      </c>
      <c r="D12" s="58" t="s">
        <v>1</v>
      </c>
      <c r="E12" s="57" t="s">
        <v>6</v>
      </c>
      <c r="F12" s="53" t="s">
        <v>2</v>
      </c>
      <c r="G12" s="53">
        <v>2</v>
      </c>
      <c r="H12" s="56">
        <f>Sheet1!D10</f>
        <v>0.4540277777777778</v>
      </c>
      <c r="I12" s="52"/>
    </row>
    <row r="13" spans="2:9" ht="22.5" customHeight="1">
      <c r="B13" s="53">
        <v>9</v>
      </c>
      <c r="C13" s="54" t="s">
        <v>0</v>
      </c>
      <c r="D13" s="58" t="s">
        <v>1</v>
      </c>
      <c r="E13" s="57" t="s">
        <v>7</v>
      </c>
      <c r="F13" s="53" t="s">
        <v>2</v>
      </c>
      <c r="G13" s="53">
        <v>2</v>
      </c>
      <c r="H13" s="55">
        <f>Sheet1!D11</f>
        <v>0.4583564814814815</v>
      </c>
      <c r="I13" s="52"/>
    </row>
    <row r="14" spans="2:9" ht="22.5" customHeight="1">
      <c r="B14" s="53">
        <v>10</v>
      </c>
      <c r="C14" s="54" t="s">
        <v>3</v>
      </c>
      <c r="D14" s="58" t="s">
        <v>1</v>
      </c>
      <c r="E14" s="57" t="s">
        <v>7</v>
      </c>
      <c r="F14" s="53" t="s">
        <v>2</v>
      </c>
      <c r="G14" s="53">
        <v>2</v>
      </c>
      <c r="H14" s="56">
        <f>Sheet1!D12</f>
        <v>0.4629976851851852</v>
      </c>
      <c r="I14" s="52"/>
    </row>
    <row r="15" spans="2:9" ht="22.5" customHeight="1">
      <c r="B15" s="53">
        <v>11</v>
      </c>
      <c r="C15" s="54" t="s">
        <v>0</v>
      </c>
      <c r="D15" s="58" t="s">
        <v>1</v>
      </c>
      <c r="E15" s="57" t="s">
        <v>5</v>
      </c>
      <c r="F15" s="53" t="s">
        <v>2</v>
      </c>
      <c r="G15" s="53">
        <v>12</v>
      </c>
      <c r="H15" s="55">
        <f>Sheet1!D13</f>
        <v>0.4675694444444444</v>
      </c>
      <c r="I15" s="52"/>
    </row>
    <row r="16" spans="2:9" ht="22.5" customHeight="1">
      <c r="B16" s="53">
        <v>12</v>
      </c>
      <c r="C16" s="54" t="s">
        <v>3</v>
      </c>
      <c r="D16" s="58" t="s">
        <v>1</v>
      </c>
      <c r="E16" s="57" t="s">
        <v>5</v>
      </c>
      <c r="F16" s="53" t="s">
        <v>2</v>
      </c>
      <c r="G16" s="53">
        <v>5</v>
      </c>
      <c r="H16" s="56">
        <f>Sheet1!D14</f>
        <v>0.4896875</v>
      </c>
      <c r="I16" s="52"/>
    </row>
    <row r="17" spans="2:9" ht="22.5" customHeight="1">
      <c r="B17" s="53">
        <v>13</v>
      </c>
      <c r="C17" s="54" t="s">
        <v>0</v>
      </c>
      <c r="D17" s="58" t="s">
        <v>32</v>
      </c>
      <c r="E17" s="57" t="s">
        <v>5</v>
      </c>
      <c r="F17" s="53" t="s">
        <v>2</v>
      </c>
      <c r="G17" s="53">
        <v>1</v>
      </c>
      <c r="H17" s="55">
        <f>Sheet1!D16</f>
        <v>0.53125</v>
      </c>
      <c r="I17" s="52"/>
    </row>
    <row r="18" spans="2:9" ht="22.5" customHeight="1">
      <c r="B18" s="53">
        <v>14</v>
      </c>
      <c r="C18" s="54" t="s">
        <v>3</v>
      </c>
      <c r="D18" s="58" t="s">
        <v>33</v>
      </c>
      <c r="E18" s="57" t="s">
        <v>5</v>
      </c>
      <c r="F18" s="53" t="s">
        <v>2</v>
      </c>
      <c r="G18" s="53">
        <v>1</v>
      </c>
      <c r="H18" s="55">
        <f>Sheet1!D17</f>
        <v>0.5432291666666667</v>
      </c>
      <c r="I18" s="52"/>
    </row>
    <row r="19" spans="2:9" ht="22.5" customHeight="1">
      <c r="B19" s="53">
        <v>15</v>
      </c>
      <c r="C19" s="54" t="s">
        <v>0</v>
      </c>
      <c r="D19" s="58" t="s">
        <v>34</v>
      </c>
      <c r="E19" s="57" t="s">
        <v>9</v>
      </c>
      <c r="F19" s="53" t="s">
        <v>2</v>
      </c>
      <c r="G19" s="53">
        <v>9</v>
      </c>
      <c r="H19" s="55">
        <f>Sheet1!D18</f>
        <v>0.5503356481481482</v>
      </c>
      <c r="I19" s="52"/>
    </row>
    <row r="20" spans="2:9" ht="22.5" customHeight="1">
      <c r="B20" s="53">
        <v>16</v>
      </c>
      <c r="C20" s="54" t="s">
        <v>3</v>
      </c>
      <c r="D20" s="58" t="s">
        <v>34</v>
      </c>
      <c r="E20" s="57" t="s">
        <v>9</v>
      </c>
      <c r="F20" s="53" t="s">
        <v>2</v>
      </c>
      <c r="G20" s="53">
        <v>7</v>
      </c>
      <c r="H20" s="56">
        <f>Sheet1!D19</f>
        <v>0.5570717592592593</v>
      </c>
      <c r="I20" s="52"/>
    </row>
    <row r="21" spans="2:9" ht="22.5" customHeight="1">
      <c r="B21" s="53">
        <v>17</v>
      </c>
      <c r="C21" s="54" t="s">
        <v>0</v>
      </c>
      <c r="D21" s="58" t="s">
        <v>35</v>
      </c>
      <c r="E21" s="57" t="s">
        <v>6</v>
      </c>
      <c r="F21" s="53" t="s">
        <v>2</v>
      </c>
      <c r="G21" s="53">
        <v>10</v>
      </c>
      <c r="H21" s="55">
        <f>Sheet1!D20</f>
        <v>0.5625115740740741</v>
      </c>
      <c r="I21" s="52"/>
    </row>
    <row r="22" spans="2:9" ht="22.5" customHeight="1">
      <c r="B22" s="53">
        <v>18</v>
      </c>
      <c r="C22" s="54" t="s">
        <v>3</v>
      </c>
      <c r="D22" s="58" t="s">
        <v>35</v>
      </c>
      <c r="E22" s="57" t="s">
        <v>6</v>
      </c>
      <c r="F22" s="53" t="s">
        <v>2</v>
      </c>
      <c r="G22" s="53">
        <v>9</v>
      </c>
      <c r="H22" s="56">
        <f>Sheet1!D21</f>
        <v>0.5691898148148149</v>
      </c>
      <c r="I22" s="52"/>
    </row>
    <row r="23" spans="2:9" ht="22.5" customHeight="1">
      <c r="B23" s="53">
        <v>19</v>
      </c>
      <c r="C23" s="54" t="s">
        <v>0</v>
      </c>
      <c r="D23" s="58" t="s">
        <v>34</v>
      </c>
      <c r="E23" s="57" t="s">
        <v>7</v>
      </c>
      <c r="F23" s="53" t="s">
        <v>2</v>
      </c>
      <c r="G23" s="53">
        <v>6</v>
      </c>
      <c r="H23" s="55">
        <f>Sheet1!D22</f>
        <v>0.5754398148148149</v>
      </c>
      <c r="I23" s="52"/>
    </row>
    <row r="24" spans="2:9" ht="22.5" customHeight="1">
      <c r="B24" s="53">
        <v>20</v>
      </c>
      <c r="C24" s="54" t="s">
        <v>3</v>
      </c>
      <c r="D24" s="58" t="s">
        <v>34</v>
      </c>
      <c r="E24" s="57" t="s">
        <v>7</v>
      </c>
      <c r="F24" s="53" t="s">
        <v>2</v>
      </c>
      <c r="G24" s="53">
        <v>6</v>
      </c>
      <c r="H24" s="56">
        <f>Sheet1!D23</f>
        <v>0.5804629629629631</v>
      </c>
      <c r="I24" s="52"/>
    </row>
    <row r="25" spans="2:9" ht="22.5" customHeight="1">
      <c r="B25" s="53">
        <v>21</v>
      </c>
      <c r="C25" s="54" t="s">
        <v>0</v>
      </c>
      <c r="D25" s="58" t="s">
        <v>36</v>
      </c>
      <c r="E25" s="57" t="s">
        <v>5</v>
      </c>
      <c r="F25" s="53" t="s">
        <v>2</v>
      </c>
      <c r="G25" s="53">
        <v>20</v>
      </c>
      <c r="H25" s="55">
        <f>Sheet1!D24</f>
        <v>0.5854282407407408</v>
      </c>
      <c r="I25" s="52"/>
    </row>
    <row r="26" spans="2:9" ht="22.5" customHeight="1">
      <c r="B26" s="53">
        <v>22</v>
      </c>
      <c r="C26" s="54" t="s">
        <v>3</v>
      </c>
      <c r="D26" s="58" t="s">
        <v>34</v>
      </c>
      <c r="E26" s="57" t="s">
        <v>5</v>
      </c>
      <c r="F26" s="53" t="s">
        <v>2</v>
      </c>
      <c r="G26" s="53">
        <v>15</v>
      </c>
      <c r="H26" s="56">
        <f>Sheet1!D25</f>
        <v>0.5979166666666668</v>
      </c>
      <c r="I26" s="52"/>
    </row>
    <row r="27" spans="2:9" ht="22.5" customHeight="1">
      <c r="B27" s="53">
        <v>23</v>
      </c>
      <c r="C27" s="54" t="s">
        <v>0</v>
      </c>
      <c r="D27" s="58" t="s">
        <v>1</v>
      </c>
      <c r="E27" s="57" t="s">
        <v>10</v>
      </c>
      <c r="F27" s="53" t="s">
        <v>2</v>
      </c>
      <c r="G27" s="53">
        <v>8</v>
      </c>
      <c r="H27" s="55">
        <f>Sheet1!D26</f>
        <v>0.6076967592592594</v>
      </c>
      <c r="I27" s="52"/>
    </row>
    <row r="28" spans="2:9" ht="22.5" customHeight="1">
      <c r="B28" s="53">
        <v>24</v>
      </c>
      <c r="C28" s="54" t="s">
        <v>3</v>
      </c>
      <c r="D28" s="58" t="s">
        <v>1</v>
      </c>
      <c r="E28" s="57" t="s">
        <v>10</v>
      </c>
      <c r="F28" s="53" t="s">
        <v>2</v>
      </c>
      <c r="G28" s="53">
        <v>7</v>
      </c>
      <c r="H28" s="56">
        <f>Sheet1!D27</f>
        <v>0.6250810185185186</v>
      </c>
      <c r="I28" s="52"/>
    </row>
    <row r="29" spans="2:9" ht="22.5" customHeight="1">
      <c r="B29" s="53">
        <v>25</v>
      </c>
      <c r="C29" s="54" t="s">
        <v>0</v>
      </c>
      <c r="D29" s="58" t="s">
        <v>8</v>
      </c>
      <c r="E29" s="57" t="s">
        <v>9</v>
      </c>
      <c r="F29" s="53" t="s">
        <v>2</v>
      </c>
      <c r="G29" s="53">
        <v>7</v>
      </c>
      <c r="H29" s="55">
        <f>Sheet1!D28</f>
        <v>0.6412037037037038</v>
      </c>
      <c r="I29" s="52"/>
    </row>
    <row r="30" spans="2:9" ht="22.5" customHeight="1">
      <c r="B30" s="53">
        <v>26</v>
      </c>
      <c r="C30" s="54" t="s">
        <v>3</v>
      </c>
      <c r="D30" s="58" t="s">
        <v>8</v>
      </c>
      <c r="E30" s="57" t="s">
        <v>9</v>
      </c>
      <c r="F30" s="53" t="s">
        <v>2</v>
      </c>
      <c r="G30" s="53">
        <v>5</v>
      </c>
      <c r="H30" s="56">
        <f>Sheet1!D29</f>
        <v>0.6501620370370371</v>
      </c>
      <c r="I30" s="52"/>
    </row>
    <row r="31" spans="2:9" ht="22.5" customHeight="1">
      <c r="B31" s="53">
        <v>27</v>
      </c>
      <c r="C31" s="54" t="s">
        <v>0</v>
      </c>
      <c r="D31" s="58" t="s">
        <v>8</v>
      </c>
      <c r="E31" s="57" t="s">
        <v>6</v>
      </c>
      <c r="F31" s="53" t="s">
        <v>2</v>
      </c>
      <c r="G31" s="53">
        <v>5</v>
      </c>
      <c r="H31" s="55">
        <f>Sheet1!D30</f>
        <v>0.6568171296296297</v>
      </c>
      <c r="I31" s="52"/>
    </row>
    <row r="32" spans="2:9" ht="22.5" customHeight="1">
      <c r="B32" s="53">
        <v>28</v>
      </c>
      <c r="C32" s="54" t="s">
        <v>3</v>
      </c>
      <c r="D32" s="58" t="s">
        <v>8</v>
      </c>
      <c r="E32" s="57" t="s">
        <v>6</v>
      </c>
      <c r="F32" s="53" t="s">
        <v>2</v>
      </c>
      <c r="G32" s="53">
        <v>4</v>
      </c>
      <c r="H32" s="56">
        <f>Sheet1!D31</f>
        <v>0.6625231481481482</v>
      </c>
      <c r="I32" s="52"/>
    </row>
    <row r="33" spans="2:9" ht="22.5" customHeight="1">
      <c r="B33" s="53">
        <v>29</v>
      </c>
      <c r="C33" s="54" t="s">
        <v>0</v>
      </c>
      <c r="D33" s="58" t="s">
        <v>8</v>
      </c>
      <c r="E33" s="57" t="s">
        <v>7</v>
      </c>
      <c r="F33" s="53" t="s">
        <v>2</v>
      </c>
      <c r="G33" s="53">
        <v>5</v>
      </c>
      <c r="H33" s="55">
        <f>Sheet1!D32</f>
        <v>0.6671643518518519</v>
      </c>
      <c r="I33" s="52"/>
    </row>
    <row r="34" spans="2:9" ht="22.5" customHeight="1">
      <c r="B34" s="53">
        <v>30</v>
      </c>
      <c r="C34" s="54" t="s">
        <v>3</v>
      </c>
      <c r="D34" s="58" t="s">
        <v>8</v>
      </c>
      <c r="E34" s="57" t="s">
        <v>7</v>
      </c>
      <c r="F34" s="53" t="s">
        <v>2</v>
      </c>
      <c r="G34" s="53">
        <v>5</v>
      </c>
      <c r="H34" s="56">
        <f>Sheet1!D33</f>
        <v>0.6737268518518519</v>
      </c>
      <c r="I34" s="52"/>
    </row>
    <row r="35" spans="2:9" ht="22.5" customHeight="1">
      <c r="B35" s="53">
        <v>31</v>
      </c>
      <c r="C35" s="54" t="s">
        <v>0</v>
      </c>
      <c r="D35" s="58" t="s">
        <v>8</v>
      </c>
      <c r="E35" s="57" t="s">
        <v>5</v>
      </c>
      <c r="F35" s="53" t="s">
        <v>2</v>
      </c>
      <c r="G35" s="53">
        <v>11</v>
      </c>
      <c r="H35" s="55">
        <f>Sheet1!D34</f>
        <v>0.6806365740740741</v>
      </c>
      <c r="I35" s="52"/>
    </row>
    <row r="36" spans="2:9" ht="22.5" customHeight="1">
      <c r="B36" s="53">
        <v>32</v>
      </c>
      <c r="C36" s="54" t="s">
        <v>3</v>
      </c>
      <c r="D36" s="58" t="s">
        <v>8</v>
      </c>
      <c r="E36" s="57" t="s">
        <v>5</v>
      </c>
      <c r="F36" s="53" t="s">
        <v>2</v>
      </c>
      <c r="G36" s="53">
        <v>19</v>
      </c>
      <c r="H36" s="56">
        <f>Sheet1!D35</f>
        <v>0.6928009259259259</v>
      </c>
      <c r="I36" s="52"/>
    </row>
    <row r="37" spans="7:9" ht="36" customHeight="1">
      <c r="G37" s="61" t="s">
        <v>38</v>
      </c>
      <c r="H37" s="61"/>
      <c r="I37" s="59">
        <f>Sheet1!D36</f>
        <v>0.7128125</v>
      </c>
    </row>
    <row r="38" spans="2:10" ht="22.5" customHeight="1">
      <c r="B38" s="62" t="s">
        <v>39</v>
      </c>
      <c r="C38" s="62"/>
      <c r="D38" s="62"/>
      <c r="E38" s="62"/>
      <c r="F38" s="62"/>
      <c r="G38" s="62"/>
      <c r="H38" s="62"/>
      <c r="I38" s="62"/>
      <c r="J38" s="62"/>
    </row>
    <row r="39" ht="22.5" customHeight="1"/>
    <row r="40" ht="22.5" customHeight="1"/>
  </sheetData>
  <sheetProtection/>
  <mergeCells count="5">
    <mergeCell ref="C4:F4"/>
    <mergeCell ref="G37:H37"/>
    <mergeCell ref="B38:J38"/>
    <mergeCell ref="D1:H2"/>
    <mergeCell ref="G3:I3"/>
  </mergeCells>
  <conditionalFormatting sqref="G5:G36">
    <cfRule type="cellIs" priority="1" dxfId="1" operator="equal" stopIfTrue="1">
      <formula>0</formula>
    </cfRule>
  </conditionalFormatting>
  <printOptions horizontalCentered="1"/>
  <pageMargins left="0.5905511811023622" right="0.3937007874015748" top="0.5905511811023622" bottom="0.5905511811023622" header="0.31496062992125984" footer="0.31496062992125984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zoomScale="93" zoomScaleNormal="93" zoomScalePageLayoutView="0" workbookViewId="0" topLeftCell="A1">
      <selection activeCell="D16" sqref="D16"/>
    </sheetView>
  </sheetViews>
  <sheetFormatPr defaultColWidth="9.00390625" defaultRowHeight="13.5"/>
  <cols>
    <col min="1" max="2" width="4.125" style="6" customWidth="1"/>
    <col min="3" max="4" width="6.125" style="38" customWidth="1"/>
    <col min="5" max="5" width="6.125" style="6" customWidth="1"/>
    <col min="6" max="8" width="7.125" style="6" customWidth="1"/>
    <col min="9" max="33" width="6.875" style="6" customWidth="1"/>
    <col min="34" max="16384" width="9.00390625" style="6" customWidth="1"/>
  </cols>
  <sheetData>
    <row r="1" spans="1:33" ht="18" customHeight="1">
      <c r="A1" s="3" t="s">
        <v>11</v>
      </c>
      <c r="B1" s="3" t="s">
        <v>12</v>
      </c>
      <c r="C1" s="65" t="s">
        <v>13</v>
      </c>
      <c r="D1" s="65"/>
      <c r="E1" s="65"/>
      <c r="F1" s="3" t="s">
        <v>14</v>
      </c>
      <c r="G1" s="3" t="s">
        <v>15</v>
      </c>
      <c r="H1" s="3" t="s">
        <v>16</v>
      </c>
      <c r="I1" s="4" t="s">
        <v>17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3" ht="18" customHeight="1" thickBot="1">
      <c r="A2" s="7"/>
      <c r="B2" s="8"/>
      <c r="C2" s="9" t="s">
        <v>18</v>
      </c>
      <c r="D2" s="9" t="s">
        <v>19</v>
      </c>
      <c r="E2" s="8" t="s">
        <v>20</v>
      </c>
      <c r="F2" s="8"/>
      <c r="G2" s="7" t="s">
        <v>21</v>
      </c>
      <c r="H2" s="10" t="s">
        <v>21</v>
      </c>
      <c r="I2" s="11">
        <v>1</v>
      </c>
      <c r="J2" s="12">
        <v>2</v>
      </c>
      <c r="K2" s="11">
        <v>3</v>
      </c>
      <c r="L2" s="12">
        <v>4</v>
      </c>
      <c r="M2" s="11">
        <v>5</v>
      </c>
      <c r="N2" s="12">
        <v>6</v>
      </c>
      <c r="O2" s="11">
        <v>7</v>
      </c>
      <c r="P2" s="12">
        <v>8</v>
      </c>
      <c r="Q2" s="11">
        <v>9</v>
      </c>
      <c r="R2" s="12">
        <v>10</v>
      </c>
      <c r="S2" s="11">
        <v>11</v>
      </c>
      <c r="T2" s="12">
        <v>12</v>
      </c>
      <c r="U2" s="11">
        <v>13</v>
      </c>
      <c r="V2" s="12">
        <v>14</v>
      </c>
      <c r="W2" s="11">
        <v>15</v>
      </c>
      <c r="X2" s="12">
        <v>16</v>
      </c>
      <c r="Y2" s="11">
        <v>17</v>
      </c>
      <c r="Z2" s="12">
        <v>18</v>
      </c>
      <c r="AA2" s="11">
        <v>19</v>
      </c>
      <c r="AB2" s="12">
        <v>20</v>
      </c>
      <c r="AC2" s="11">
        <v>21</v>
      </c>
      <c r="AD2" s="12">
        <v>22</v>
      </c>
      <c r="AE2" s="11">
        <v>23</v>
      </c>
      <c r="AF2" s="12">
        <v>24</v>
      </c>
      <c r="AG2" s="11">
        <v>25</v>
      </c>
    </row>
    <row r="3" spans="1:33" ht="18" customHeight="1">
      <c r="A3" s="13">
        <v>1</v>
      </c>
      <c r="B3" s="14">
        <f aca="true" t="shared" si="0" ref="B3:B14">COUNTA(I3:AG3)</f>
        <v>6</v>
      </c>
      <c r="C3" s="15"/>
      <c r="D3" s="1">
        <f>E3</f>
        <v>0.3923611111111111</v>
      </c>
      <c r="E3" s="15">
        <v>0.3923611111111111</v>
      </c>
      <c r="F3" s="16">
        <f>SUM(G3:H3)</f>
        <v>0.021932870370370373</v>
      </c>
      <c r="G3" s="17">
        <f aca="true" t="shared" si="1" ref="G3:G10">B3*H$39</f>
        <v>0.0015277777777777776</v>
      </c>
      <c r="H3" s="18">
        <f aca="true" t="shared" si="2" ref="H3:H14">SUM(I3:AG3)</f>
        <v>0.020405092592592596</v>
      </c>
      <c r="I3" s="19">
        <v>0.004166666666666667</v>
      </c>
      <c r="J3" s="19">
        <v>0.003587962962962963</v>
      </c>
      <c r="K3" s="19">
        <v>0.003368055555555555</v>
      </c>
      <c r="L3" s="19">
        <v>0.003252314814814815</v>
      </c>
      <c r="M3" s="19">
        <v>0.003101851851851852</v>
      </c>
      <c r="N3" s="19">
        <v>0.0029282407407407412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8" customHeight="1">
      <c r="A4" s="20">
        <v>2</v>
      </c>
      <c r="B4" s="21">
        <f t="shared" si="0"/>
        <v>2</v>
      </c>
      <c r="C4" s="22"/>
      <c r="D4" s="2">
        <f>E4</f>
        <v>0.4142939814814815</v>
      </c>
      <c r="E4" s="23">
        <f>E3+F3</f>
        <v>0.4142939814814815</v>
      </c>
      <c r="F4" s="24">
        <f>SUM(G4:H4)</f>
        <v>0.007407407407407408</v>
      </c>
      <c r="G4" s="17">
        <f t="shared" si="1"/>
        <v>0.0005092592592592592</v>
      </c>
      <c r="H4" s="18">
        <f t="shared" si="2"/>
        <v>0.006898148148148148</v>
      </c>
      <c r="I4" s="19">
        <v>0.0035185185185185185</v>
      </c>
      <c r="J4" s="19">
        <v>0.00337962962962963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8" customHeight="1">
      <c r="A5" s="13">
        <v>3</v>
      </c>
      <c r="B5" s="21">
        <f t="shared" si="0"/>
        <v>3</v>
      </c>
      <c r="C5" s="22"/>
      <c r="D5" s="2">
        <f aca="true" t="shared" si="3" ref="D5:D36">E5</f>
        <v>0.4217013888888889</v>
      </c>
      <c r="E5" s="23">
        <f aca="true" t="shared" si="4" ref="E5:E15">E4+F4</f>
        <v>0.4217013888888889</v>
      </c>
      <c r="F5" s="24">
        <f aca="true" t="shared" si="5" ref="F5:F14">SUM(G5:H5)</f>
        <v>0.012314814814814813</v>
      </c>
      <c r="G5" s="17">
        <f t="shared" si="1"/>
        <v>0.0007638888888888888</v>
      </c>
      <c r="H5" s="18">
        <f t="shared" si="2"/>
        <v>0.011550925925925925</v>
      </c>
      <c r="I5" s="19">
        <v>0.0042824074074074075</v>
      </c>
      <c r="J5" s="19">
        <v>0.0038773148148148143</v>
      </c>
      <c r="K5" s="19">
        <v>0.0033912037037037036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18" customHeight="1">
      <c r="A6" s="20">
        <v>4</v>
      </c>
      <c r="B6" s="21">
        <f t="shared" si="0"/>
        <v>1</v>
      </c>
      <c r="C6" s="22"/>
      <c r="D6" s="2">
        <f t="shared" si="3"/>
        <v>0.43401620370370375</v>
      </c>
      <c r="E6" s="23">
        <f t="shared" si="4"/>
        <v>0.43401620370370375</v>
      </c>
      <c r="F6" s="24">
        <f t="shared" si="5"/>
        <v>0.004131944444444444</v>
      </c>
      <c r="G6" s="17">
        <f t="shared" si="1"/>
        <v>0.0002546296296296296</v>
      </c>
      <c r="H6" s="18">
        <f t="shared" si="2"/>
        <v>0.0038773148148148143</v>
      </c>
      <c r="I6" s="19">
        <v>0.0038773148148148143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8" customHeight="1">
      <c r="A7" s="13">
        <v>5</v>
      </c>
      <c r="B7" s="21">
        <f t="shared" si="0"/>
        <v>3</v>
      </c>
      <c r="C7" s="22"/>
      <c r="D7" s="2">
        <f t="shared" si="3"/>
        <v>0.4381481481481482</v>
      </c>
      <c r="E7" s="23">
        <f t="shared" si="4"/>
        <v>0.4381481481481482</v>
      </c>
      <c r="F7" s="24">
        <f t="shared" si="5"/>
        <v>0.0069791666666666665</v>
      </c>
      <c r="G7" s="17">
        <f t="shared" si="1"/>
        <v>0.0007638888888888888</v>
      </c>
      <c r="H7" s="18">
        <f t="shared" si="2"/>
        <v>0.006215277777777778</v>
      </c>
      <c r="I7" s="19">
        <v>0.002314814814814815</v>
      </c>
      <c r="J7" s="19">
        <v>0.0021412037037037038</v>
      </c>
      <c r="K7" s="19">
        <v>0.0017592592592592592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18" customHeight="1">
      <c r="A8" s="20">
        <v>6</v>
      </c>
      <c r="B8" s="21">
        <f t="shared" si="0"/>
        <v>2</v>
      </c>
      <c r="C8" s="22"/>
      <c r="D8" s="2">
        <f t="shared" si="3"/>
        <v>0.4451273148148148</v>
      </c>
      <c r="E8" s="23">
        <f t="shared" si="4"/>
        <v>0.4451273148148148</v>
      </c>
      <c r="F8" s="24">
        <f t="shared" si="5"/>
        <v>0.0050115740740740745</v>
      </c>
      <c r="G8" s="17">
        <f t="shared" si="1"/>
        <v>0.0005092592592592592</v>
      </c>
      <c r="H8" s="18">
        <f t="shared" si="2"/>
        <v>0.004502314814814815</v>
      </c>
      <c r="I8" s="19">
        <v>0.0024305555555555556</v>
      </c>
      <c r="J8" s="19">
        <v>0.0020717592592592593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8" customHeight="1">
      <c r="A9" s="13">
        <v>7</v>
      </c>
      <c r="B9" s="21">
        <f t="shared" si="0"/>
        <v>2</v>
      </c>
      <c r="C9" s="22"/>
      <c r="D9" s="2">
        <f t="shared" si="3"/>
        <v>0.4501388888888889</v>
      </c>
      <c r="E9" s="23">
        <f t="shared" si="4"/>
        <v>0.4501388888888889</v>
      </c>
      <c r="F9" s="24">
        <f t="shared" si="5"/>
        <v>0.0038888888888888883</v>
      </c>
      <c r="G9" s="17">
        <f t="shared" si="1"/>
        <v>0.0005092592592592592</v>
      </c>
      <c r="H9" s="18">
        <f t="shared" si="2"/>
        <v>0.003379629629629629</v>
      </c>
      <c r="I9" s="19">
        <v>0.001875</v>
      </c>
      <c r="J9" s="19">
        <v>0.0015046296296296294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8" customHeight="1">
      <c r="A10" s="20">
        <v>8</v>
      </c>
      <c r="B10" s="21">
        <f t="shared" si="0"/>
        <v>2</v>
      </c>
      <c r="C10" s="22"/>
      <c r="D10" s="2">
        <f t="shared" si="3"/>
        <v>0.4540277777777778</v>
      </c>
      <c r="E10" s="23">
        <f t="shared" si="4"/>
        <v>0.4540277777777778</v>
      </c>
      <c r="F10" s="24">
        <f t="shared" si="5"/>
        <v>0.0043287037037037035</v>
      </c>
      <c r="G10" s="17">
        <f t="shared" si="1"/>
        <v>0.0005092592592592592</v>
      </c>
      <c r="H10" s="18">
        <f t="shared" si="2"/>
        <v>0.0038194444444444443</v>
      </c>
      <c r="I10" s="19">
        <v>0.002025462962962963</v>
      </c>
      <c r="J10" s="19">
        <v>0.0017939814814814815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" customHeight="1">
      <c r="A11" s="13">
        <v>9</v>
      </c>
      <c r="B11" s="21">
        <f t="shared" si="0"/>
        <v>2</v>
      </c>
      <c r="C11" s="22"/>
      <c r="D11" s="2">
        <f t="shared" si="3"/>
        <v>0.4583564814814815</v>
      </c>
      <c r="E11" s="23">
        <f t="shared" si="4"/>
        <v>0.4583564814814815</v>
      </c>
      <c r="F11" s="24">
        <f t="shared" si="5"/>
        <v>0.004641203703703704</v>
      </c>
      <c r="G11" s="25">
        <f>B11*H$40</f>
        <v>0.0006944444444444445</v>
      </c>
      <c r="H11" s="18">
        <f t="shared" si="2"/>
        <v>0.003946759259259259</v>
      </c>
      <c r="I11" s="19">
        <v>0.0021759259259259258</v>
      </c>
      <c r="J11" s="19">
        <v>0.0017708333333333332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8" customHeight="1">
      <c r="A12" s="20">
        <v>10</v>
      </c>
      <c r="B12" s="21">
        <f t="shared" si="0"/>
        <v>2</v>
      </c>
      <c r="C12" s="22"/>
      <c r="D12" s="2">
        <f t="shared" si="3"/>
        <v>0.4629976851851852</v>
      </c>
      <c r="E12" s="23">
        <f t="shared" si="4"/>
        <v>0.4629976851851852</v>
      </c>
      <c r="F12" s="24">
        <f t="shared" si="5"/>
        <v>0.00457175925925926</v>
      </c>
      <c r="G12" s="25">
        <f>B12*H$40</f>
        <v>0.0006944444444444445</v>
      </c>
      <c r="H12" s="18">
        <f t="shared" si="2"/>
        <v>0.003877314814814815</v>
      </c>
      <c r="I12" s="19">
        <v>0.0021296296296296298</v>
      </c>
      <c r="J12" s="19">
        <v>0.0017476851851851852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8" customHeight="1">
      <c r="A13" s="13">
        <v>11</v>
      </c>
      <c r="B13" s="21">
        <f t="shared" si="0"/>
        <v>12</v>
      </c>
      <c r="C13" s="22"/>
      <c r="D13" s="2">
        <f t="shared" si="3"/>
        <v>0.4675694444444444</v>
      </c>
      <c r="E13" s="23">
        <f t="shared" si="4"/>
        <v>0.4675694444444444</v>
      </c>
      <c r="F13" s="24">
        <f t="shared" si="5"/>
        <v>0.022118055555555554</v>
      </c>
      <c r="G13" s="17">
        <f>B13*H$39</f>
        <v>0.0030555555555555553</v>
      </c>
      <c r="H13" s="18">
        <f t="shared" si="2"/>
        <v>0.0190625</v>
      </c>
      <c r="I13" s="19">
        <v>0.001967592592592593</v>
      </c>
      <c r="J13" s="19">
        <v>0.0018287037037037037</v>
      </c>
      <c r="K13" s="19">
        <v>0.001736111111111111</v>
      </c>
      <c r="L13" s="19">
        <v>0.0016550925925925926</v>
      </c>
      <c r="M13" s="19">
        <v>0.0016203703703703703</v>
      </c>
      <c r="N13" s="19">
        <v>0.0015856481481481479</v>
      </c>
      <c r="O13" s="19">
        <v>0.0015625</v>
      </c>
      <c r="P13" s="19">
        <v>0.0014930555555555556</v>
      </c>
      <c r="Q13" s="19">
        <v>0.0014467592592592594</v>
      </c>
      <c r="R13" s="19">
        <v>0.001423611111111111</v>
      </c>
      <c r="S13" s="19">
        <v>0.001388888888888889</v>
      </c>
      <c r="T13" s="19">
        <v>0.0013541666666666667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8" customHeight="1">
      <c r="A14" s="20">
        <v>12</v>
      </c>
      <c r="B14" s="21">
        <f t="shared" si="0"/>
        <v>5</v>
      </c>
      <c r="C14" s="26"/>
      <c r="D14" s="2">
        <f t="shared" si="3"/>
        <v>0.4896875</v>
      </c>
      <c r="E14" s="23">
        <f t="shared" si="4"/>
        <v>0.4896875</v>
      </c>
      <c r="F14" s="24">
        <f t="shared" si="5"/>
        <v>0.01</v>
      </c>
      <c r="G14" s="17">
        <f>B14*H$39</f>
        <v>0.001273148148148148</v>
      </c>
      <c r="H14" s="18">
        <f t="shared" si="2"/>
        <v>0.008726851851851852</v>
      </c>
      <c r="I14" s="19">
        <v>0.0019560185185185184</v>
      </c>
      <c r="J14" s="19">
        <v>0.001875</v>
      </c>
      <c r="K14" s="19">
        <v>0.0017245370370370372</v>
      </c>
      <c r="L14" s="19">
        <v>0.0016087962962962963</v>
      </c>
      <c r="M14" s="19">
        <v>0.0015625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8" customHeight="1">
      <c r="A15" s="20"/>
      <c r="B15" s="27"/>
      <c r="C15" s="22"/>
      <c r="D15" s="2">
        <f t="shared" si="3"/>
        <v>0.4996875</v>
      </c>
      <c r="E15" s="23">
        <f t="shared" si="4"/>
        <v>0.4996875</v>
      </c>
      <c r="F15" s="28"/>
      <c r="G15" s="29"/>
      <c r="H15" s="3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8" customHeight="1">
      <c r="A16" s="20">
        <v>13</v>
      </c>
      <c r="B16" s="21">
        <f aca="true" t="shared" si="6" ref="B16:B35">COUNTA(I16:AG16)</f>
        <v>1</v>
      </c>
      <c r="C16" s="22"/>
      <c r="D16" s="2">
        <f t="shared" si="3"/>
        <v>0.53125</v>
      </c>
      <c r="E16" s="22">
        <v>0.53125</v>
      </c>
      <c r="F16" s="24">
        <f aca="true" t="shared" si="7" ref="F16:F35">SUM(G16:H16)</f>
        <v>0.011979166666666664</v>
      </c>
      <c r="G16" s="17">
        <f aca="true" t="shared" si="8" ref="G16:G21">B16*H$39</f>
        <v>0.0002546296296296296</v>
      </c>
      <c r="H16" s="18">
        <f aca="true" t="shared" si="9" ref="H16:H35">SUM(I16:AG16)</f>
        <v>0.011724537037037035</v>
      </c>
      <c r="I16" s="19">
        <v>0.011724537037037035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8" customHeight="1">
      <c r="A17" s="20">
        <v>14</v>
      </c>
      <c r="B17" s="21">
        <f t="shared" si="6"/>
        <v>1</v>
      </c>
      <c r="C17" s="22"/>
      <c r="D17" s="2">
        <f t="shared" si="3"/>
        <v>0.5432291666666667</v>
      </c>
      <c r="E17" s="23">
        <f>E16+F16</f>
        <v>0.5432291666666667</v>
      </c>
      <c r="F17" s="24">
        <f t="shared" si="7"/>
        <v>0.007106481481481482</v>
      </c>
      <c r="G17" s="17">
        <f t="shared" si="8"/>
        <v>0.0002546296296296296</v>
      </c>
      <c r="H17" s="18">
        <f t="shared" si="9"/>
        <v>0.006851851851851852</v>
      </c>
      <c r="I17" s="19">
        <v>0.006851851851851852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8" customHeight="1">
      <c r="A18" s="20">
        <v>15</v>
      </c>
      <c r="B18" s="21">
        <f t="shared" si="6"/>
        <v>9</v>
      </c>
      <c r="C18" s="22"/>
      <c r="D18" s="2">
        <f t="shared" si="3"/>
        <v>0.5503356481481482</v>
      </c>
      <c r="E18" s="23">
        <f aca="true" t="shared" si="10" ref="E18:E35">E17+F17</f>
        <v>0.5503356481481482</v>
      </c>
      <c r="F18" s="24">
        <f>SUM(G18:H18)</f>
        <v>0.00673611111111111</v>
      </c>
      <c r="G18" s="17">
        <f t="shared" si="8"/>
        <v>0.0022916666666666667</v>
      </c>
      <c r="H18" s="18">
        <f t="shared" si="9"/>
        <v>0.004444444444444444</v>
      </c>
      <c r="I18" s="19">
        <v>0.0006828703703703703</v>
      </c>
      <c r="J18" s="19">
        <v>0.0005902777777777778</v>
      </c>
      <c r="K18" s="19">
        <v>0.0005555555555555556</v>
      </c>
      <c r="L18" s="19">
        <v>0.0005092592592592592</v>
      </c>
      <c r="M18" s="19">
        <v>0.00048611111111111104</v>
      </c>
      <c r="N18" s="19">
        <v>0.0004513888888888889</v>
      </c>
      <c r="O18" s="19">
        <v>0.00042824074074074075</v>
      </c>
      <c r="P18" s="19">
        <v>0.0003935185185185185</v>
      </c>
      <c r="Q18" s="19">
        <v>0.00034722222222222224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8" customHeight="1">
      <c r="A19" s="20">
        <v>16</v>
      </c>
      <c r="B19" s="21">
        <f t="shared" si="6"/>
        <v>7</v>
      </c>
      <c r="C19" s="22"/>
      <c r="D19" s="2">
        <f t="shared" si="3"/>
        <v>0.5570717592592593</v>
      </c>
      <c r="E19" s="23">
        <f t="shared" si="10"/>
        <v>0.5570717592592593</v>
      </c>
      <c r="F19" s="24">
        <f t="shared" si="7"/>
        <v>0.005439814814814815</v>
      </c>
      <c r="G19" s="17">
        <f t="shared" si="8"/>
        <v>0.0017824074074074072</v>
      </c>
      <c r="H19" s="18">
        <f t="shared" si="9"/>
        <v>0.0036574074074074074</v>
      </c>
      <c r="I19" s="19">
        <v>0.0006944444444444445</v>
      </c>
      <c r="J19" s="19">
        <v>0.0005902777777777778</v>
      </c>
      <c r="K19" s="19">
        <v>0.0005208333333333333</v>
      </c>
      <c r="L19" s="19">
        <v>0.0004976851851851852</v>
      </c>
      <c r="M19" s="19">
        <v>0.00047453703703703704</v>
      </c>
      <c r="N19" s="19">
        <v>0.0004513888888888889</v>
      </c>
      <c r="O19" s="19">
        <v>0.00042824074074074075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8" customHeight="1">
      <c r="A20" s="20">
        <v>17</v>
      </c>
      <c r="B20" s="21">
        <f t="shared" si="6"/>
        <v>10</v>
      </c>
      <c r="C20" s="22"/>
      <c r="D20" s="2">
        <f t="shared" si="3"/>
        <v>0.5625115740740741</v>
      </c>
      <c r="E20" s="23">
        <f t="shared" si="10"/>
        <v>0.5625115740740741</v>
      </c>
      <c r="F20" s="24">
        <f t="shared" si="7"/>
        <v>0.0066782407407407415</v>
      </c>
      <c r="G20" s="17">
        <f t="shared" si="8"/>
        <v>0.002546296296296296</v>
      </c>
      <c r="H20" s="18">
        <f t="shared" si="9"/>
        <v>0.004131944444444445</v>
      </c>
      <c r="I20" s="19">
        <v>0.0006134259259259259</v>
      </c>
      <c r="J20" s="19">
        <v>0.0005324074074074074</v>
      </c>
      <c r="K20" s="19">
        <v>0.0004513888888888889</v>
      </c>
      <c r="L20" s="19">
        <v>0.00042824074074074075</v>
      </c>
      <c r="M20" s="19">
        <v>0.0004050925925925926</v>
      </c>
      <c r="N20" s="19">
        <v>0.00038194444444444446</v>
      </c>
      <c r="O20" s="19">
        <v>0.00034722222222222224</v>
      </c>
      <c r="P20" s="19">
        <v>0.0003356481481481481</v>
      </c>
      <c r="Q20" s="19">
        <v>0.00032407407407407406</v>
      </c>
      <c r="R20" s="19">
        <v>0.0003125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8" customHeight="1">
      <c r="A21" s="20">
        <v>18</v>
      </c>
      <c r="B21" s="21">
        <f t="shared" si="6"/>
        <v>9</v>
      </c>
      <c r="C21" s="22"/>
      <c r="D21" s="2">
        <f t="shared" si="3"/>
        <v>0.5691898148148149</v>
      </c>
      <c r="E21" s="23">
        <f t="shared" si="10"/>
        <v>0.5691898148148149</v>
      </c>
      <c r="F21" s="24">
        <f t="shared" si="7"/>
        <v>0.00625</v>
      </c>
      <c r="G21" s="17">
        <f t="shared" si="8"/>
        <v>0.0022916666666666667</v>
      </c>
      <c r="H21" s="18">
        <f t="shared" si="9"/>
        <v>0.003958333333333334</v>
      </c>
      <c r="I21" s="19">
        <v>0.0005902777777777778</v>
      </c>
      <c r="J21" s="19">
        <v>0.0005439814814814814</v>
      </c>
      <c r="K21" s="19">
        <v>0.0004629629629629629</v>
      </c>
      <c r="L21" s="19">
        <v>0.0004398148148148148</v>
      </c>
      <c r="M21" s="19">
        <v>0.00042824074074074075</v>
      </c>
      <c r="N21" s="19">
        <v>0.0004050925925925926</v>
      </c>
      <c r="O21" s="19">
        <v>0.00038194444444444446</v>
      </c>
      <c r="P21" s="19">
        <v>0.00035879629629629635</v>
      </c>
      <c r="Q21" s="19">
        <v>0.00034722222222222224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8" customHeight="1">
      <c r="A22" s="20">
        <v>19</v>
      </c>
      <c r="B22" s="21">
        <f t="shared" si="6"/>
        <v>6</v>
      </c>
      <c r="C22" s="22"/>
      <c r="D22" s="2">
        <f t="shared" si="3"/>
        <v>0.5754398148148149</v>
      </c>
      <c r="E22" s="23">
        <f t="shared" si="10"/>
        <v>0.5754398148148149</v>
      </c>
      <c r="F22" s="24">
        <f t="shared" si="7"/>
        <v>0.005023148148148148</v>
      </c>
      <c r="G22" s="25">
        <f>B22*H$40</f>
        <v>0.0020833333333333333</v>
      </c>
      <c r="H22" s="18">
        <f t="shared" si="9"/>
        <v>0.0029398148148148152</v>
      </c>
      <c r="I22" s="19">
        <v>0.0007523148148148147</v>
      </c>
      <c r="J22" s="19">
        <v>0.0005324074074074074</v>
      </c>
      <c r="K22" s="19">
        <v>0.0004629629629629629</v>
      </c>
      <c r="L22" s="19">
        <v>0.0004398148148148148</v>
      </c>
      <c r="M22" s="19">
        <v>0.0004050925925925926</v>
      </c>
      <c r="N22" s="19">
        <v>0.00034722222222222224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8" customHeight="1">
      <c r="A23" s="20">
        <v>20</v>
      </c>
      <c r="B23" s="21">
        <f t="shared" si="6"/>
        <v>6</v>
      </c>
      <c r="C23" s="22"/>
      <c r="D23" s="2">
        <f t="shared" si="3"/>
        <v>0.5804629629629631</v>
      </c>
      <c r="E23" s="23">
        <f t="shared" si="10"/>
        <v>0.5804629629629631</v>
      </c>
      <c r="F23" s="24">
        <f t="shared" si="7"/>
        <v>0.004965277777777778</v>
      </c>
      <c r="G23" s="25">
        <f>B23*H$40</f>
        <v>0.0020833333333333333</v>
      </c>
      <c r="H23" s="18">
        <f t="shared" si="9"/>
        <v>0.0028819444444444444</v>
      </c>
      <c r="I23" s="19">
        <v>0.0006134259259259259</v>
      </c>
      <c r="J23" s="19">
        <v>0.0005324074074074074</v>
      </c>
      <c r="K23" s="19">
        <v>0.00048611111111111104</v>
      </c>
      <c r="L23" s="19">
        <v>0.0004513888888888889</v>
      </c>
      <c r="M23" s="19">
        <v>0.0004166666666666667</v>
      </c>
      <c r="N23" s="19">
        <v>0.00038194444444444446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8" customHeight="1">
      <c r="A24" s="20">
        <v>21</v>
      </c>
      <c r="B24" s="21">
        <f t="shared" si="6"/>
        <v>20</v>
      </c>
      <c r="C24" s="22"/>
      <c r="D24" s="2">
        <f t="shared" si="3"/>
        <v>0.5854282407407408</v>
      </c>
      <c r="E24" s="23">
        <f t="shared" si="10"/>
        <v>0.5854282407407408</v>
      </c>
      <c r="F24" s="24">
        <f t="shared" si="7"/>
        <v>0.012488425925925927</v>
      </c>
      <c r="G24" s="17">
        <f aca="true" t="shared" si="11" ref="G24:G31">B24*H$39</f>
        <v>0.005092592592592592</v>
      </c>
      <c r="H24" s="18">
        <f t="shared" si="9"/>
        <v>0.007395833333333334</v>
      </c>
      <c r="I24" s="19">
        <v>0.0005671296296296296</v>
      </c>
      <c r="J24" s="19">
        <v>0.00048611111111111104</v>
      </c>
      <c r="K24" s="19">
        <v>0.0004513888888888889</v>
      </c>
      <c r="L24" s="19">
        <v>0.00042824074074074075</v>
      </c>
      <c r="M24" s="19">
        <v>0.0004050925925925926</v>
      </c>
      <c r="N24" s="19">
        <v>0.0003935185185185185</v>
      </c>
      <c r="O24" s="19">
        <v>0.00038194444444444446</v>
      </c>
      <c r="P24" s="19">
        <v>0.00038194444444444446</v>
      </c>
      <c r="Q24" s="19">
        <v>0.00037037037037037035</v>
      </c>
      <c r="R24" s="19">
        <v>0.00035879629629629635</v>
      </c>
      <c r="S24" s="19">
        <v>0.00035879629629629635</v>
      </c>
      <c r="T24" s="19">
        <v>0.00034722222222222224</v>
      </c>
      <c r="U24" s="19">
        <v>0.0003356481481481481</v>
      </c>
      <c r="V24" s="19">
        <v>0.0003356481481481481</v>
      </c>
      <c r="W24" s="19">
        <v>0.00032407407407407406</v>
      </c>
      <c r="X24" s="19">
        <v>0.0003125</v>
      </c>
      <c r="Y24" s="19">
        <v>0.00030092592592592595</v>
      </c>
      <c r="Z24" s="19">
        <v>0.0002893518518518519</v>
      </c>
      <c r="AA24" s="19">
        <v>0.0002893518518518519</v>
      </c>
      <c r="AB24" s="19">
        <v>0.0002777777777777778</v>
      </c>
      <c r="AC24" s="19"/>
      <c r="AD24" s="19"/>
      <c r="AE24" s="19"/>
      <c r="AF24" s="19"/>
      <c r="AG24" s="19"/>
    </row>
    <row r="25" spans="1:33" ht="18" customHeight="1">
      <c r="A25" s="20">
        <v>22</v>
      </c>
      <c r="B25" s="21">
        <f t="shared" si="6"/>
        <v>15</v>
      </c>
      <c r="C25" s="22"/>
      <c r="D25" s="2">
        <f t="shared" si="3"/>
        <v>0.5979166666666668</v>
      </c>
      <c r="E25" s="23">
        <f t="shared" si="10"/>
        <v>0.5979166666666668</v>
      </c>
      <c r="F25" s="24">
        <f t="shared" si="7"/>
        <v>0.009780092592592592</v>
      </c>
      <c r="G25" s="17">
        <f t="shared" si="11"/>
        <v>0.003819444444444444</v>
      </c>
      <c r="H25" s="18">
        <f t="shared" si="9"/>
        <v>0.005960648148148148</v>
      </c>
      <c r="I25" s="19">
        <v>0.0005787037037037038</v>
      </c>
      <c r="J25" s="19">
        <v>0.00047453703703703704</v>
      </c>
      <c r="K25" s="19">
        <v>0.0004398148148148148</v>
      </c>
      <c r="L25" s="19">
        <v>0.00042824074074074075</v>
      </c>
      <c r="M25" s="19">
        <v>0.0004166666666666667</v>
      </c>
      <c r="N25" s="19">
        <v>0.0004050925925925926</v>
      </c>
      <c r="O25" s="19">
        <v>0.0003935185185185185</v>
      </c>
      <c r="P25" s="19">
        <v>0.00038194444444444446</v>
      </c>
      <c r="Q25" s="19">
        <v>0.00037037037037037035</v>
      </c>
      <c r="R25" s="19">
        <v>0.00035879629629629635</v>
      </c>
      <c r="S25" s="19">
        <v>0.00035879629629629635</v>
      </c>
      <c r="T25" s="19">
        <v>0.00034722222222222224</v>
      </c>
      <c r="U25" s="19">
        <v>0.00034722222222222224</v>
      </c>
      <c r="V25" s="19">
        <v>0.0003356481481481481</v>
      </c>
      <c r="W25" s="19">
        <v>0.00032407407407407406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8" customHeight="1">
      <c r="A26" s="20">
        <v>23</v>
      </c>
      <c r="B26" s="21">
        <f>COUNTA(I26:AG26)</f>
        <v>8</v>
      </c>
      <c r="C26" s="22"/>
      <c r="D26" s="2">
        <f t="shared" si="3"/>
        <v>0.6076967592592594</v>
      </c>
      <c r="E26" s="23">
        <f t="shared" si="10"/>
        <v>0.6076967592592594</v>
      </c>
      <c r="F26" s="24">
        <f>SUM(G26:H26)</f>
        <v>0.01738425925925926</v>
      </c>
      <c r="G26" s="17">
        <f t="shared" si="11"/>
        <v>0.002037037037037037</v>
      </c>
      <c r="H26" s="18">
        <f>SUM(I26:AG26)</f>
        <v>0.015347222222222222</v>
      </c>
      <c r="I26" s="19">
        <v>0.002546296296296296</v>
      </c>
      <c r="J26" s="19">
        <v>0.0022685185185185182</v>
      </c>
      <c r="K26" s="19">
        <v>0.0020833333333333333</v>
      </c>
      <c r="L26" s="19">
        <v>0.0019097222222222222</v>
      </c>
      <c r="M26" s="19">
        <v>0.001736111111111111</v>
      </c>
      <c r="N26" s="19">
        <v>0.0016782407407407406</v>
      </c>
      <c r="O26" s="19">
        <v>0.0015856481481481479</v>
      </c>
      <c r="P26" s="19">
        <v>0.0015393518518518519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8" customHeight="1">
      <c r="A27" s="20">
        <v>24</v>
      </c>
      <c r="B27" s="21">
        <f>COUNTA(I27:AG27)</f>
        <v>7</v>
      </c>
      <c r="C27" s="22"/>
      <c r="D27" s="2">
        <f t="shared" si="3"/>
        <v>0.6250810185185186</v>
      </c>
      <c r="E27" s="23">
        <f t="shared" si="10"/>
        <v>0.6250810185185186</v>
      </c>
      <c r="F27" s="24">
        <f>SUM(G27:H27)</f>
        <v>0.016122685185185188</v>
      </c>
      <c r="G27" s="17">
        <f t="shared" si="11"/>
        <v>0.0017824074074074072</v>
      </c>
      <c r="H27" s="18">
        <f>SUM(I27:AG27)</f>
        <v>0.01434027777777778</v>
      </c>
      <c r="I27" s="19">
        <v>0.002546296296296296</v>
      </c>
      <c r="J27" s="19">
        <v>0.002314814814814815</v>
      </c>
      <c r="K27" s="19">
        <v>0.0021064814814814813</v>
      </c>
      <c r="L27" s="19">
        <v>0.001979166666666667</v>
      </c>
      <c r="M27" s="19">
        <v>0.0018634259259259261</v>
      </c>
      <c r="N27" s="19">
        <v>0.0018171296296296297</v>
      </c>
      <c r="O27" s="19">
        <v>0.001712962962962963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8" customHeight="1">
      <c r="A28" s="20">
        <v>25</v>
      </c>
      <c r="B28" s="21">
        <f t="shared" si="6"/>
        <v>7</v>
      </c>
      <c r="C28" s="22"/>
      <c r="D28" s="2">
        <f t="shared" si="3"/>
        <v>0.6412037037037038</v>
      </c>
      <c r="E28" s="23">
        <f t="shared" si="10"/>
        <v>0.6412037037037038</v>
      </c>
      <c r="F28" s="24">
        <f t="shared" si="7"/>
        <v>0.008958333333333334</v>
      </c>
      <c r="G28" s="17">
        <f t="shared" si="11"/>
        <v>0.0017824074074074072</v>
      </c>
      <c r="H28" s="18">
        <f t="shared" si="9"/>
        <v>0.007175925925925926</v>
      </c>
      <c r="I28" s="19">
        <v>0.0013425925925925925</v>
      </c>
      <c r="J28" s="19">
        <v>0.0012384259259259258</v>
      </c>
      <c r="K28" s="19">
        <v>0.0010416666666666667</v>
      </c>
      <c r="L28" s="19">
        <v>0.0009953703703703704</v>
      </c>
      <c r="M28" s="19">
        <v>0.0009375</v>
      </c>
      <c r="N28" s="19">
        <v>0.0008680555555555555</v>
      </c>
      <c r="O28" s="19">
        <v>0.0007523148148148147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8" customHeight="1">
      <c r="A29" s="20">
        <v>26</v>
      </c>
      <c r="B29" s="21">
        <f t="shared" si="6"/>
        <v>5</v>
      </c>
      <c r="C29" s="22"/>
      <c r="D29" s="2">
        <f t="shared" si="3"/>
        <v>0.6501620370370371</v>
      </c>
      <c r="E29" s="23">
        <f t="shared" si="10"/>
        <v>0.6501620370370371</v>
      </c>
      <c r="F29" s="24">
        <f t="shared" si="7"/>
        <v>0.006655092592592593</v>
      </c>
      <c r="G29" s="17">
        <f t="shared" si="11"/>
        <v>0.001273148148148148</v>
      </c>
      <c r="H29" s="18">
        <f t="shared" si="9"/>
        <v>0.005381944444444444</v>
      </c>
      <c r="I29" s="19">
        <v>0.0013078703703703705</v>
      </c>
      <c r="J29" s="19">
        <v>0.001099537037037037</v>
      </c>
      <c r="K29" s="19">
        <v>0.0010648148148148147</v>
      </c>
      <c r="L29" s="19">
        <v>0.0009837962962962964</v>
      </c>
      <c r="M29" s="19">
        <v>0.0009259259259259259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8" customHeight="1">
      <c r="A30" s="20">
        <v>27</v>
      </c>
      <c r="B30" s="21">
        <f t="shared" si="6"/>
        <v>5</v>
      </c>
      <c r="C30" s="22"/>
      <c r="D30" s="2">
        <f t="shared" si="3"/>
        <v>0.6568171296296297</v>
      </c>
      <c r="E30" s="23">
        <f t="shared" si="10"/>
        <v>0.6568171296296297</v>
      </c>
      <c r="F30" s="24">
        <f t="shared" si="7"/>
        <v>0.005706018518518518</v>
      </c>
      <c r="G30" s="17">
        <f t="shared" si="11"/>
        <v>0.001273148148148148</v>
      </c>
      <c r="H30" s="18">
        <f t="shared" si="9"/>
        <v>0.00443287037037037</v>
      </c>
      <c r="I30" s="19">
        <v>0.0012152777777777778</v>
      </c>
      <c r="J30" s="19">
        <v>0.0009837962962962964</v>
      </c>
      <c r="K30" s="19">
        <v>0.0008101851851851852</v>
      </c>
      <c r="L30" s="19">
        <v>0.0007407407407407407</v>
      </c>
      <c r="M30" s="19">
        <v>0.0006828703703703703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8" customHeight="1">
      <c r="A31" s="20">
        <v>28</v>
      </c>
      <c r="B31" s="21">
        <f t="shared" si="6"/>
        <v>4</v>
      </c>
      <c r="C31" s="22"/>
      <c r="D31" s="2">
        <f t="shared" si="3"/>
        <v>0.6625231481481482</v>
      </c>
      <c r="E31" s="23">
        <f t="shared" si="10"/>
        <v>0.6625231481481482</v>
      </c>
      <c r="F31" s="24">
        <f t="shared" si="7"/>
        <v>0.004641203703703703</v>
      </c>
      <c r="G31" s="17">
        <f t="shared" si="11"/>
        <v>0.0010185185185185184</v>
      </c>
      <c r="H31" s="18">
        <f t="shared" si="9"/>
        <v>0.003622685185185185</v>
      </c>
      <c r="I31" s="19">
        <v>0.0011458333333333333</v>
      </c>
      <c r="J31" s="19">
        <v>0.0008796296296296296</v>
      </c>
      <c r="K31" s="19">
        <v>0.0008217592592592592</v>
      </c>
      <c r="L31" s="19">
        <v>0.000775462962962963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8" customHeight="1">
      <c r="A32" s="20">
        <v>29</v>
      </c>
      <c r="B32" s="21">
        <f t="shared" si="6"/>
        <v>5</v>
      </c>
      <c r="C32" s="22"/>
      <c r="D32" s="2">
        <f t="shared" si="3"/>
        <v>0.6671643518518519</v>
      </c>
      <c r="E32" s="23">
        <f t="shared" si="10"/>
        <v>0.6671643518518519</v>
      </c>
      <c r="F32" s="24">
        <f t="shared" si="7"/>
        <v>0.0065625</v>
      </c>
      <c r="G32" s="25">
        <f>B32*H$40</f>
        <v>0.0017361111111111112</v>
      </c>
      <c r="H32" s="18">
        <f t="shared" si="9"/>
        <v>0.004826388888888889</v>
      </c>
      <c r="I32" s="19">
        <v>0.0013310185185185185</v>
      </c>
      <c r="J32" s="19">
        <v>0.0009722222222222221</v>
      </c>
      <c r="K32" s="19">
        <v>0.0009259259259259259</v>
      </c>
      <c r="L32" s="19">
        <v>0.0008449074074074075</v>
      </c>
      <c r="M32" s="19">
        <v>0.0007523148148148147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8" customHeight="1">
      <c r="A33" s="20">
        <v>30</v>
      </c>
      <c r="B33" s="21">
        <f t="shared" si="6"/>
        <v>5</v>
      </c>
      <c r="C33" s="22"/>
      <c r="D33" s="2">
        <f t="shared" si="3"/>
        <v>0.6737268518518519</v>
      </c>
      <c r="E33" s="23">
        <f t="shared" si="10"/>
        <v>0.6737268518518519</v>
      </c>
      <c r="F33" s="24">
        <f t="shared" si="7"/>
        <v>0.0069097222222222225</v>
      </c>
      <c r="G33" s="25">
        <f>B33*H$40</f>
        <v>0.0017361111111111112</v>
      </c>
      <c r="H33" s="18">
        <f t="shared" si="9"/>
        <v>0.0051736111111111115</v>
      </c>
      <c r="I33" s="19">
        <v>0.0012731481481481483</v>
      </c>
      <c r="J33" s="19">
        <v>0.0011574074074074073</v>
      </c>
      <c r="K33" s="19">
        <v>0.0010300925925925926</v>
      </c>
      <c r="L33" s="19">
        <v>0.0008912037037037036</v>
      </c>
      <c r="M33" s="19">
        <v>0.0008217592592592592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8" customHeight="1">
      <c r="A34" s="20">
        <v>31</v>
      </c>
      <c r="B34" s="21">
        <f t="shared" si="6"/>
        <v>11</v>
      </c>
      <c r="C34" s="22"/>
      <c r="D34" s="2">
        <f t="shared" si="3"/>
        <v>0.6806365740740741</v>
      </c>
      <c r="E34" s="23">
        <f t="shared" si="10"/>
        <v>0.6806365740740741</v>
      </c>
      <c r="F34" s="24">
        <f t="shared" si="7"/>
        <v>0.012164351851851852</v>
      </c>
      <c r="G34" s="17">
        <f>B34*H$39</f>
        <v>0.0028009259259259255</v>
      </c>
      <c r="H34" s="18">
        <f t="shared" si="9"/>
        <v>0.009363425925925926</v>
      </c>
      <c r="I34" s="19">
        <v>0.0011574074074074073</v>
      </c>
      <c r="J34" s="19">
        <v>0.0009837962962962964</v>
      </c>
      <c r="K34" s="19">
        <v>0.0008912037037037036</v>
      </c>
      <c r="L34" s="19">
        <v>0.0008680555555555555</v>
      </c>
      <c r="M34" s="19">
        <v>0.0008564814814814815</v>
      </c>
      <c r="N34" s="19">
        <v>0.0008333333333333334</v>
      </c>
      <c r="O34" s="19">
        <v>0.0008101851851851852</v>
      </c>
      <c r="P34" s="19">
        <v>0.000775462962962963</v>
      </c>
      <c r="Q34" s="19">
        <v>0.0007523148148148147</v>
      </c>
      <c r="R34" s="19">
        <v>0.0007291666666666667</v>
      </c>
      <c r="S34" s="19">
        <v>0.0007060185185185185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8" customHeight="1" thickBot="1">
      <c r="A35" s="20">
        <v>32</v>
      </c>
      <c r="B35" s="21">
        <f t="shared" si="6"/>
        <v>19</v>
      </c>
      <c r="C35" s="22"/>
      <c r="D35" s="31">
        <f t="shared" si="3"/>
        <v>0.6928009259259259</v>
      </c>
      <c r="E35" s="23">
        <f t="shared" si="10"/>
        <v>0.6928009259259259</v>
      </c>
      <c r="F35" s="24">
        <f t="shared" si="7"/>
        <v>0.020011574074074074</v>
      </c>
      <c r="G35" s="17">
        <f>B35*H$39</f>
        <v>0.004837962962962962</v>
      </c>
      <c r="H35" s="18">
        <f t="shared" si="9"/>
        <v>0.015173611111111112</v>
      </c>
      <c r="I35" s="19">
        <v>0.001388888888888889</v>
      </c>
      <c r="J35" s="19">
        <v>0.0010532407407407407</v>
      </c>
      <c r="K35" s="19">
        <v>0.0009259259259259259</v>
      </c>
      <c r="L35" s="19">
        <v>0.0008912037037037036</v>
      </c>
      <c r="M35" s="19">
        <v>0.0008680555555555555</v>
      </c>
      <c r="N35" s="19">
        <v>0.0008449074074074075</v>
      </c>
      <c r="O35" s="19">
        <v>0.0008217592592592592</v>
      </c>
      <c r="P35" s="19">
        <v>0.000787037037037037</v>
      </c>
      <c r="Q35" s="19">
        <v>0.000775462962962963</v>
      </c>
      <c r="R35" s="19">
        <v>0.0007523148148148147</v>
      </c>
      <c r="S35" s="19">
        <v>0.0007407407407407407</v>
      </c>
      <c r="T35" s="19">
        <v>0.0007291666666666667</v>
      </c>
      <c r="U35" s="19">
        <v>0.0006944444444444445</v>
      </c>
      <c r="V35" s="19">
        <v>0.0006712962962962962</v>
      </c>
      <c r="W35" s="19">
        <v>0.0006712962962962962</v>
      </c>
      <c r="X35" s="19">
        <v>0.0006597222222222221</v>
      </c>
      <c r="Y35" s="19">
        <v>0.0006481481481481481</v>
      </c>
      <c r="Z35" s="19">
        <v>0.000636574074074074</v>
      </c>
      <c r="AA35" s="19">
        <v>0.0006134259259259259</v>
      </c>
      <c r="AB35" s="19"/>
      <c r="AC35" s="19"/>
      <c r="AD35" s="19"/>
      <c r="AE35" s="19"/>
      <c r="AF35" s="19"/>
      <c r="AG35" s="19"/>
    </row>
    <row r="36" spans="2:8" ht="18" customHeight="1" thickBot="1">
      <c r="B36" s="32">
        <f>SUM(B3:B35)</f>
        <v>202</v>
      </c>
      <c r="C36" s="33"/>
      <c r="D36" s="31">
        <f t="shared" si="3"/>
        <v>0.7128125</v>
      </c>
      <c r="E36" s="34">
        <f>E35+F35</f>
        <v>0.7128125</v>
      </c>
      <c r="F36" s="35">
        <f>SUM(F3:F35)</f>
        <v>0.28888888888888886</v>
      </c>
      <c r="G36" s="36">
        <f>SUM(G3:G35)</f>
        <v>0.05384259259259258</v>
      </c>
      <c r="H36" s="37">
        <f>SUM(H3:H35)</f>
        <v>0.2350462962962963</v>
      </c>
    </row>
    <row r="37" ht="18" customHeight="1"/>
    <row r="38" spans="4:8" ht="18" customHeight="1">
      <c r="D38" s="6"/>
      <c r="H38" s="39" t="s">
        <v>22</v>
      </c>
    </row>
    <row r="39" spans="2:9" ht="18" customHeight="1">
      <c r="B39" s="65" t="s">
        <v>15</v>
      </c>
      <c r="C39" s="65"/>
      <c r="D39" s="66" t="s">
        <v>23</v>
      </c>
      <c r="E39" s="67"/>
      <c r="F39" s="67" t="s">
        <v>24</v>
      </c>
      <c r="G39" s="67"/>
      <c r="H39" s="40">
        <v>0.0002546296296296296</v>
      </c>
      <c r="I39" s="41" t="s">
        <v>25</v>
      </c>
    </row>
    <row r="40" spans="2:9" ht="18" customHeight="1">
      <c r="B40" s="65"/>
      <c r="C40" s="65"/>
      <c r="D40" s="67"/>
      <c r="E40" s="67"/>
      <c r="F40" s="67" t="s">
        <v>26</v>
      </c>
      <c r="G40" s="67"/>
      <c r="H40" s="42">
        <v>0.00034722222222222224</v>
      </c>
      <c r="I40" s="41" t="s">
        <v>27</v>
      </c>
    </row>
    <row r="41" spans="2:9" ht="18" customHeight="1">
      <c r="B41" s="65"/>
      <c r="C41" s="65"/>
      <c r="D41" s="67" t="s">
        <v>28</v>
      </c>
      <c r="E41" s="67"/>
      <c r="F41" s="67" t="s">
        <v>24</v>
      </c>
      <c r="G41" s="67"/>
      <c r="H41" s="43">
        <v>0.0020833333333333333</v>
      </c>
      <c r="I41" s="6" t="s">
        <v>29</v>
      </c>
    </row>
    <row r="42" spans="2:8" ht="18" customHeight="1">
      <c r="B42" s="65"/>
      <c r="C42" s="65"/>
      <c r="D42" s="67"/>
      <c r="E42" s="67"/>
      <c r="F42" s="67" t="s">
        <v>26</v>
      </c>
      <c r="G42" s="67"/>
      <c r="H42" s="44">
        <v>0.002199074074074074</v>
      </c>
    </row>
    <row r="43" spans="2:9" ht="18" customHeight="1">
      <c r="B43" s="65"/>
      <c r="C43" s="65"/>
      <c r="D43" s="68" t="s">
        <v>30</v>
      </c>
      <c r="E43" s="67"/>
      <c r="F43" s="67" t="s">
        <v>24</v>
      </c>
      <c r="G43" s="67"/>
      <c r="H43" s="45">
        <v>0.0004050925925925926</v>
      </c>
      <c r="I43" s="6" t="s">
        <v>31</v>
      </c>
    </row>
    <row r="44" spans="2:13" ht="18" customHeight="1">
      <c r="B44" s="65"/>
      <c r="C44" s="65"/>
      <c r="D44" s="67"/>
      <c r="E44" s="67"/>
      <c r="F44" s="67" t="s">
        <v>26</v>
      </c>
      <c r="G44" s="67"/>
      <c r="H44" s="46">
        <v>0.0004629629629629629</v>
      </c>
      <c r="M44" s="38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11">
    <mergeCell ref="F44:G44"/>
    <mergeCell ref="C1:E1"/>
    <mergeCell ref="B39:C44"/>
    <mergeCell ref="D39:E40"/>
    <mergeCell ref="F39:G39"/>
    <mergeCell ref="F40:G40"/>
    <mergeCell ref="D41:E42"/>
    <mergeCell ref="F41:G41"/>
    <mergeCell ref="F42:G42"/>
    <mergeCell ref="D43:E44"/>
    <mergeCell ref="F43:G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Hewlett-Packard</cp:lastModifiedBy>
  <cp:lastPrinted>2019-04-13T14:39:59Z</cp:lastPrinted>
  <dcterms:created xsi:type="dcterms:W3CDTF">2008-12-23T08:45:30Z</dcterms:created>
  <dcterms:modified xsi:type="dcterms:W3CDTF">2019-04-14T21:45:21Z</dcterms:modified>
  <cp:category/>
  <cp:version/>
  <cp:contentType/>
  <cp:contentStatus/>
</cp:coreProperties>
</file>